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20" yWindow="465" windowWidth="15195" windowHeight="7935" activeTab="2"/>
  </bookViews>
  <sheets>
    <sheet name="Step 1" sheetId="2" r:id="rId1"/>
    <sheet name="Step 2" sheetId="1" r:id="rId2"/>
    <sheet name="n=3" sheetId="5" r:id="rId3"/>
  </sheets>
  <calcPr calcId="125725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5"/>
  <c r="A14"/>
  <c r="B28"/>
  <c r="A15"/>
  <c r="A16"/>
  <c r="D29"/>
  <c r="B27"/>
  <c r="C27"/>
  <c r="D27"/>
  <c r="A28"/>
  <c r="C28"/>
  <c r="A29"/>
  <c r="C29"/>
  <c r="A30"/>
  <c r="C30"/>
  <c r="B34"/>
  <c r="C34"/>
  <c r="D34"/>
  <c r="A35"/>
  <c r="B35"/>
  <c r="C35"/>
  <c r="D35"/>
  <c r="A36"/>
  <c r="B36"/>
  <c r="C36"/>
  <c r="D36"/>
  <c r="A37"/>
  <c r="B37"/>
  <c r="C37"/>
  <c r="D37"/>
  <c r="B41"/>
  <c r="C41"/>
  <c r="D41"/>
  <c r="A42"/>
  <c r="C42"/>
  <c r="A43"/>
  <c r="C43"/>
  <c r="A44"/>
  <c r="C44"/>
  <c r="D8" i="2"/>
  <c r="C8"/>
  <c r="C6"/>
  <c r="G23"/>
  <c r="P4" i="1"/>
  <c r="O6"/>
  <c r="P6"/>
  <c r="P8"/>
  <c r="O4"/>
  <c r="N4"/>
  <c r="C8"/>
  <c r="O8"/>
  <c r="B8"/>
  <c r="N8"/>
  <c r="B6"/>
  <c r="N6"/>
  <c r="D43" i="5"/>
  <c r="B42"/>
  <c r="D30"/>
  <c r="D44"/>
  <c r="B30"/>
  <c r="B44"/>
  <c r="B29"/>
  <c r="B43"/>
  <c r="D28"/>
  <c r="D42"/>
  <c r="D46"/>
  <c r="P10" i="1"/>
  <c r="P12"/>
  <c r="F5" i="5"/>
  <c r="D48"/>
  <c r="F6"/>
</calcChain>
</file>

<file path=xl/sharedStrings.xml><?xml version="1.0" encoding="utf-8"?>
<sst xmlns="http://schemas.openxmlformats.org/spreadsheetml/2006/main" count="100" uniqueCount="70">
  <si>
    <t>A=Pairwise Comparison Matrix</t>
  </si>
  <si>
    <t>Num. Of Alternatives (n)</t>
  </si>
  <si>
    <t>1*1</t>
  </si>
  <si>
    <t>2*1/2</t>
  </si>
  <si>
    <t>6*1/6</t>
  </si>
  <si>
    <t>1/2*2</t>
  </si>
  <si>
    <t>1/6*6</t>
  </si>
  <si>
    <t>1/3*1</t>
  </si>
  <si>
    <t>3*1/3</t>
  </si>
  <si>
    <t>Result</t>
  </si>
  <si>
    <t>SUM of cells</t>
  </si>
  <si>
    <t>Cell wise</t>
  </si>
  <si>
    <t xml:space="preserve"> </t>
  </si>
  <si>
    <t>multiplication</t>
  </si>
  <si>
    <t xml:space="preserve">Result of Hadamard Multiplication </t>
  </si>
  <si>
    <r>
      <t>A</t>
    </r>
    <r>
      <rPr>
        <vertAlign val="superscript"/>
        <sz val="11"/>
        <color indexed="8"/>
        <rFont val="Calibri"/>
        <family val="2"/>
      </rPr>
      <t>T</t>
    </r>
    <r>
      <rPr>
        <sz val="11"/>
        <color theme="1"/>
        <rFont val="Calibri"/>
        <family val="2"/>
        <scheme val="minor"/>
      </rPr>
      <t>=Transpose of Pairwise Comparison Matrix</t>
    </r>
  </si>
  <si>
    <t>A1/A1</t>
  </si>
  <si>
    <t>A1/A2</t>
  </si>
  <si>
    <t>A1/A3</t>
  </si>
  <si>
    <t>A2/A1</t>
  </si>
  <si>
    <t>A2/A2</t>
  </si>
  <si>
    <t>A2/A3</t>
  </si>
  <si>
    <t>A3/A1</t>
  </si>
  <si>
    <t>A3/A2</t>
  </si>
  <si>
    <t>A3/A3</t>
  </si>
  <si>
    <t>A1</t>
  </si>
  <si>
    <t>A2</t>
  </si>
  <si>
    <t>A3</t>
  </si>
  <si>
    <t>Computing Pairwise Comparison Matrix</t>
  </si>
  <si>
    <t xml:space="preserve"> Pairwise Comparison Matrix</t>
  </si>
  <si>
    <t>0.6/0.6</t>
  </si>
  <si>
    <t>0.3/0.6</t>
  </si>
  <si>
    <t>0.1/0.6</t>
  </si>
  <si>
    <t>0.6/0.3</t>
  </si>
  <si>
    <t>0.3/0.3</t>
  </si>
  <si>
    <t>0.1/0.3</t>
  </si>
  <si>
    <t>0.6/0.1</t>
  </si>
  <si>
    <t>0.3/0.1</t>
  </si>
  <si>
    <t>0.1/0.1</t>
  </si>
  <si>
    <t>How is the matrix constructed from the priority vector?</t>
  </si>
  <si>
    <t>Priority vector</t>
  </si>
  <si>
    <t>Alternatives</t>
  </si>
  <si>
    <t>2.Form ratios from priorities</t>
  </si>
  <si>
    <t>1. Start with the priority vector</t>
  </si>
  <si>
    <t>3. The resulting matrix is the pairwise comparison matrix</t>
  </si>
  <si>
    <t>RESULTS</t>
  </si>
  <si>
    <t>Number of Alternatives</t>
  </si>
  <si>
    <t>Sum of Matrix</t>
  </si>
  <si>
    <t>Compatibility Index</t>
  </si>
  <si>
    <t>Actual values before normalization</t>
  </si>
  <si>
    <t>copy to this column the initial actual values</t>
  </si>
  <si>
    <t xml:space="preserve">Normalized Actual values </t>
  </si>
  <si>
    <t>to normalize the values we sum them and then divide each value by the sum we found</t>
  </si>
  <si>
    <t>Results from SuperDecisions</t>
  </si>
  <si>
    <t>Name</t>
  </si>
  <si>
    <t xml:space="preserve">Ideal </t>
  </si>
  <si>
    <t>Normal</t>
  </si>
  <si>
    <t xml:space="preserve">Raw </t>
  </si>
  <si>
    <t>copy here the results from SuperDecisions</t>
  </si>
  <si>
    <t>Pairwise Comparison Matrix from Actual Data</t>
  </si>
  <si>
    <t>Transpose of Comparison Matrix from Estimated Data</t>
  </si>
  <si>
    <t>Result of Hadamard (Cell-wise) Multiplication of Previous Two Matrices</t>
  </si>
  <si>
    <t>Cell sum of previous matrix</t>
  </si>
  <si>
    <t>Saaty Compatibility Index = Sum/n**2</t>
  </si>
  <si>
    <t>SAATY COMPATIBILITY INDEX FOR  3 ALTERNATIVES (N=3)</t>
  </si>
  <si>
    <t>The pairwise comparison matrix thus formed is the same as the original matrix (if consistent)</t>
  </si>
  <si>
    <t>Compatibility Index =(SUM/n**2) =</t>
  </si>
  <si>
    <t>Walgreens</t>
  </si>
  <si>
    <t>CVS</t>
  </si>
  <si>
    <t>Rite Aid</t>
  </si>
</sst>
</file>

<file path=xl/styles.xml><?xml version="1.0" encoding="utf-8"?>
<styleSheet xmlns="http://schemas.openxmlformats.org/spreadsheetml/2006/main">
  <numFmts count="3">
    <numFmt numFmtId="164" formatCode="#\ ?/10"/>
    <numFmt numFmtId="165" formatCode="0.0"/>
    <numFmt numFmtId="166" formatCode="0.00000"/>
  </numFmts>
  <fonts count="14">
    <font>
      <sz val="11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  <charset val="161"/>
    </font>
    <font>
      <b/>
      <sz val="10"/>
      <name val="Arial"/>
      <family val="2"/>
      <charset val="161"/>
    </font>
    <font>
      <i/>
      <sz val="10"/>
      <name val="Arial"/>
      <family val="2"/>
      <charset val="161"/>
    </font>
    <font>
      <b/>
      <i/>
      <sz val="10"/>
      <name val="Arial"/>
      <family val="2"/>
      <charset val="161"/>
    </font>
    <font>
      <b/>
      <sz val="1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Arial"/>
      <family val="2"/>
      <charset val="161"/>
    </font>
    <font>
      <b/>
      <i/>
      <sz val="10"/>
      <color theme="3"/>
      <name val="Arial"/>
      <family val="2"/>
      <charset val="161"/>
    </font>
  </fonts>
  <fills count="12">
    <fill>
      <patternFill patternType="none"/>
    </fill>
    <fill>
      <patternFill patternType="gray125"/>
    </fill>
    <fill>
      <patternFill patternType="lightUp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13" fontId="7" fillId="0" borderId="0" xfId="0" applyNumberFormat="1" applyFont="1" applyAlignment="1">
      <alignment horizontal="left" readingOrder="1"/>
    </xf>
    <xf numFmtId="13" fontId="0" fillId="0" borderId="0" xfId="0" applyNumberFormat="1"/>
    <xf numFmtId="13" fontId="0" fillId="0" borderId="0" xfId="0" applyNumberFormat="1" applyAlignment="1">
      <alignment horizontal="right"/>
    </xf>
    <xf numFmtId="0" fontId="2" fillId="0" borderId="0" xfId="0" applyFont="1"/>
    <xf numFmtId="0" fontId="0" fillId="0" borderId="0" xfId="0" applyFill="1"/>
    <xf numFmtId="0" fontId="8" fillId="0" borderId="0" xfId="0" applyFont="1"/>
    <xf numFmtId="0" fontId="8" fillId="0" borderId="0" xfId="0" applyFont="1" applyFill="1"/>
    <xf numFmtId="13" fontId="9" fillId="0" borderId="0" xfId="0" applyNumberFormat="1" applyFont="1" applyAlignment="1">
      <alignment horizontal="center" readingOrder="1"/>
    </xf>
    <xf numFmtId="13" fontId="8" fillId="3" borderId="0" xfId="0" applyNumberFormat="1" applyFont="1" applyFill="1"/>
    <xf numFmtId="13" fontId="2" fillId="3" borderId="0" xfId="0" applyNumberFormat="1" applyFont="1" applyFill="1"/>
    <xf numFmtId="0" fontId="8" fillId="4" borderId="0" xfId="0" applyFont="1" applyFill="1"/>
    <xf numFmtId="0" fontId="0" fillId="4" borderId="0" xfId="0" applyFill="1"/>
    <xf numFmtId="0" fontId="10" fillId="0" borderId="0" xfId="0" applyFont="1" applyAlignment="1">
      <alignment horizontal="center"/>
    </xf>
    <xf numFmtId="0" fontId="10" fillId="0" borderId="0" xfId="0" applyFont="1" applyAlignment="1"/>
    <xf numFmtId="0" fontId="0" fillId="5" borderId="0" xfId="0" applyFill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12" fontId="0" fillId="6" borderId="0" xfId="0" applyNumberFormat="1" applyFill="1" applyAlignment="1">
      <alignment horizontal="center"/>
    </xf>
    <xf numFmtId="12" fontId="0" fillId="7" borderId="0" xfId="0" applyNumberFormat="1" applyFill="1" applyAlignment="1">
      <alignment horizontal="center"/>
    </xf>
    <xf numFmtId="0" fontId="2" fillId="0" borderId="0" xfId="0" applyFont="1" applyFill="1"/>
    <xf numFmtId="165" fontId="0" fillId="6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165" fontId="0" fillId="8" borderId="0" xfId="0" applyNumberFormat="1" applyFill="1" applyAlignment="1">
      <alignment horizontal="center"/>
    </xf>
    <xf numFmtId="0" fontId="8" fillId="0" borderId="0" xfId="0" applyFont="1" applyAlignment="1">
      <alignment horizontal="left"/>
    </xf>
    <xf numFmtId="164" fontId="8" fillId="4" borderId="0" xfId="0" applyNumberFormat="1" applyFont="1" applyFill="1" applyAlignment="1"/>
    <xf numFmtId="0" fontId="8" fillId="4" borderId="0" xfId="0" applyFont="1" applyFill="1" applyAlignment="1">
      <alignment horizontal="left"/>
    </xf>
    <xf numFmtId="0" fontId="11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0" fillId="0" borderId="0" xfId="0" applyFont="1"/>
    <xf numFmtId="0" fontId="11" fillId="3" borderId="0" xfId="0" applyFont="1" applyFill="1" applyAlignment="1">
      <alignment horizontal="center" wrapText="1"/>
    </xf>
    <xf numFmtId="13" fontId="8" fillId="0" borderId="0" xfId="0" applyNumberFormat="1" applyFont="1" applyFill="1" applyAlignment="1">
      <alignment horizontal="left"/>
    </xf>
    <xf numFmtId="13" fontId="8" fillId="0" borderId="0" xfId="0" applyNumberFormat="1" applyFont="1" applyFill="1" applyAlignment="1">
      <alignment horizontal="center"/>
    </xf>
    <xf numFmtId="0" fontId="3" fillId="9" borderId="0" xfId="1" applyFill="1"/>
    <xf numFmtId="0" fontId="3" fillId="0" borderId="0" xfId="1"/>
    <xf numFmtId="0" fontId="3" fillId="0" borderId="0" xfId="1" applyFont="1"/>
    <xf numFmtId="0" fontId="12" fillId="10" borderId="3" xfId="1" applyFont="1" applyFill="1" applyBorder="1"/>
    <xf numFmtId="0" fontId="12" fillId="10" borderId="4" xfId="1" applyFont="1" applyFill="1" applyBorder="1"/>
    <xf numFmtId="0" fontId="4" fillId="0" borderId="0" xfId="1" applyFont="1"/>
    <xf numFmtId="166" fontId="3" fillId="0" borderId="0" xfId="1" applyNumberFormat="1"/>
    <xf numFmtId="0" fontId="4" fillId="2" borderId="0" xfId="1" applyFont="1" applyFill="1"/>
    <xf numFmtId="0" fontId="3" fillId="2" borderId="0" xfId="1" applyFill="1"/>
    <xf numFmtId="0" fontId="4" fillId="0" borderId="1" xfId="1" applyFont="1" applyBorder="1"/>
    <xf numFmtId="2" fontId="4" fillId="0" borderId="2" xfId="1" applyNumberFormat="1" applyFont="1" applyBorder="1"/>
    <xf numFmtId="0" fontId="6" fillId="0" borderId="0" xfId="1" applyFont="1"/>
    <xf numFmtId="0" fontId="4" fillId="10" borderId="0" xfId="1" applyFont="1" applyFill="1"/>
    <xf numFmtId="0" fontId="3" fillId="10" borderId="0" xfId="1" applyFill="1"/>
    <xf numFmtId="0" fontId="2" fillId="10" borderId="0" xfId="1" applyFont="1" applyFill="1"/>
    <xf numFmtId="0" fontId="2" fillId="10" borderId="0" xfId="1" applyFont="1" applyFill="1" applyAlignment="1">
      <alignment horizontal="center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2" fillId="4" borderId="0" xfId="0" applyFont="1" applyFill="1" applyAlignment="1">
      <alignment horizontal="right"/>
    </xf>
    <xf numFmtId="0" fontId="2" fillId="4" borderId="0" xfId="0" applyFont="1" applyFill="1" applyAlignment="1"/>
    <xf numFmtId="0" fontId="0" fillId="0" borderId="0" xfId="0" applyAlignment="1">
      <alignment horizontal="center"/>
    </xf>
    <xf numFmtId="0" fontId="8" fillId="0" borderId="0" xfId="0" applyFont="1" applyAlignment="1">
      <alignment horizontal="left"/>
    </xf>
    <xf numFmtId="0" fontId="8" fillId="3" borderId="0" xfId="0" applyFont="1" applyFill="1" applyAlignment="1">
      <alignment horizontal="center"/>
    </xf>
    <xf numFmtId="2" fontId="10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left" wrapText="1"/>
    </xf>
    <xf numFmtId="13" fontId="8" fillId="0" borderId="0" xfId="0" applyNumberFormat="1" applyFont="1" applyFill="1" applyAlignment="1">
      <alignment horizontal="center"/>
    </xf>
    <xf numFmtId="13" fontId="8" fillId="0" borderId="0" xfId="0" applyNumberFormat="1" applyFont="1" applyFill="1" applyAlignment="1">
      <alignment horizontal="left"/>
    </xf>
    <xf numFmtId="0" fontId="8" fillId="4" borderId="0" xfId="0" applyFont="1" applyFill="1" applyAlignment="1">
      <alignment horizontal="right"/>
    </xf>
    <xf numFmtId="13" fontId="0" fillId="6" borderId="0" xfId="0" applyNumberFormat="1" applyFill="1" applyAlignment="1">
      <alignment horizontal="left"/>
    </xf>
    <xf numFmtId="13" fontId="0" fillId="7" borderId="0" xfId="0" applyNumberFormat="1" applyFill="1" applyAlignment="1">
      <alignment horizontal="left"/>
    </xf>
    <xf numFmtId="13" fontId="0" fillId="8" borderId="0" xfId="0" applyNumberFormat="1" applyFill="1" applyAlignment="1">
      <alignment horizontal="center"/>
    </xf>
    <xf numFmtId="13" fontId="0" fillId="8" borderId="0" xfId="0" applyNumberFormat="1" applyFill="1" applyAlignment="1">
      <alignment horizontal="right"/>
    </xf>
    <xf numFmtId="13" fontId="9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13" fontId="0" fillId="6" borderId="0" xfId="0" applyNumberFormat="1" applyFill="1" applyAlignment="1">
      <alignment horizontal="right"/>
    </xf>
    <xf numFmtId="13" fontId="0" fillId="6" borderId="0" xfId="0" applyNumberFormat="1" applyFill="1" applyAlignment="1">
      <alignment horizontal="center"/>
    </xf>
    <xf numFmtId="13" fontId="0" fillId="7" borderId="0" xfId="0" applyNumberFormat="1" applyFill="1" applyAlignment="1">
      <alignment horizontal="center"/>
    </xf>
    <xf numFmtId="13" fontId="8" fillId="0" borderId="0" xfId="0" applyNumberFormat="1" applyFont="1" applyAlignment="1">
      <alignment horizontal="right"/>
    </xf>
    <xf numFmtId="13" fontId="0" fillId="7" borderId="0" xfId="0" applyNumberFormat="1" applyFill="1" applyAlignment="1">
      <alignment horizontal="right"/>
    </xf>
    <xf numFmtId="13" fontId="9" fillId="0" borderId="0" xfId="0" applyNumberFormat="1" applyFont="1" applyAlignment="1">
      <alignment horizontal="center" readingOrder="1"/>
    </xf>
    <xf numFmtId="0" fontId="5" fillId="0" borderId="0" xfId="1" applyFont="1" applyAlignment="1">
      <alignment horizontal="center" wrapText="1"/>
    </xf>
    <xf numFmtId="0" fontId="5" fillId="11" borderId="0" xfId="1" applyFont="1" applyFill="1" applyAlignment="1">
      <alignment horizontal="center" vertical="center" wrapText="1"/>
    </xf>
    <xf numFmtId="0" fontId="4" fillId="9" borderId="0" xfId="1" applyFont="1" applyFill="1" applyAlignment="1">
      <alignment horizontal="center"/>
    </xf>
    <xf numFmtId="0" fontId="13" fillId="10" borderId="5" xfId="1" applyFont="1" applyFill="1" applyBorder="1" applyAlignment="1">
      <alignment horizontal="center"/>
    </xf>
    <xf numFmtId="0" fontId="13" fillId="10" borderId="6" xfId="1" applyFont="1" applyFill="1" applyBorder="1" applyAlignment="1">
      <alignment horizontal="center"/>
    </xf>
    <xf numFmtId="0" fontId="13" fillId="10" borderId="4" xfId="1" applyFont="1" applyFill="1" applyBorder="1" applyAlignment="1">
      <alignment horizontal="center"/>
    </xf>
  </cellXfs>
  <cellStyles count="7">
    <cellStyle name="Normal" xfId="0" builtinId="0"/>
    <cellStyle name="Normal 2" xfId="1"/>
    <cellStyle name="Normal 30" xfId="2"/>
    <cellStyle name="Normal 32" xfId="3"/>
    <cellStyle name="Normal 35" xfId="4"/>
    <cellStyle name="Normal 36" xfId="5"/>
    <cellStyle name="Normal 37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101600</xdr:colOff>
      <xdr:row>3</xdr:row>
      <xdr:rowOff>25400</xdr:rowOff>
    </xdr:from>
    <xdr:to>
      <xdr:col>1</xdr:col>
      <xdr:colOff>469900</xdr:colOff>
      <xdr:row>5</xdr:row>
      <xdr:rowOff>0</xdr:rowOff>
    </xdr:to>
    <xdr:pic>
      <xdr:nvPicPr>
        <xdr:cNvPr id="1025" name="Picture 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100" y="7874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190500</xdr:colOff>
      <xdr:row>5</xdr:row>
      <xdr:rowOff>76200</xdr:rowOff>
    </xdr:from>
    <xdr:to>
      <xdr:col>1</xdr:col>
      <xdr:colOff>469900</xdr:colOff>
      <xdr:row>7</xdr:row>
      <xdr:rowOff>25400</xdr:rowOff>
    </xdr:to>
    <xdr:pic>
      <xdr:nvPicPr>
        <xdr:cNvPr id="1026" name="Picture 2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219200"/>
          <a:ext cx="2794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254000</xdr:colOff>
      <xdr:row>7</xdr:row>
      <xdr:rowOff>127000</xdr:rowOff>
    </xdr:from>
    <xdr:to>
      <xdr:col>1</xdr:col>
      <xdr:colOff>469900</xdr:colOff>
      <xdr:row>8</xdr:row>
      <xdr:rowOff>165100</xdr:rowOff>
    </xdr:to>
    <xdr:pic>
      <xdr:nvPicPr>
        <xdr:cNvPr id="1027" name="Picture 3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500" y="1651000"/>
          <a:ext cx="2159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127000</xdr:colOff>
      <xdr:row>2</xdr:row>
      <xdr:rowOff>0</xdr:rowOff>
    </xdr:from>
    <xdr:to>
      <xdr:col>2</xdr:col>
      <xdr:colOff>495300</xdr:colOff>
      <xdr:row>2</xdr:row>
      <xdr:rowOff>355600</xdr:rowOff>
    </xdr:to>
    <xdr:pic>
      <xdr:nvPicPr>
        <xdr:cNvPr id="1028" name="Picture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0" y="381000"/>
          <a:ext cx="3683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2</xdr:row>
      <xdr:rowOff>38100</xdr:rowOff>
    </xdr:from>
    <xdr:to>
      <xdr:col>3</xdr:col>
      <xdr:colOff>266700</xdr:colOff>
      <xdr:row>2</xdr:row>
      <xdr:rowOff>368300</xdr:rowOff>
    </xdr:to>
    <xdr:pic>
      <xdr:nvPicPr>
        <xdr:cNvPr id="1029" name="Picture 10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7700" y="419100"/>
          <a:ext cx="2667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0</xdr:colOff>
      <xdr:row>2</xdr:row>
      <xdr:rowOff>139700</xdr:rowOff>
    </xdr:from>
    <xdr:to>
      <xdr:col>4</xdr:col>
      <xdr:colOff>215900</xdr:colOff>
      <xdr:row>2</xdr:row>
      <xdr:rowOff>355600</xdr:rowOff>
    </xdr:to>
    <xdr:pic>
      <xdr:nvPicPr>
        <xdr:cNvPr id="1030" name="Picture 11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200" y="520700"/>
          <a:ext cx="215900" cy="21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3</xdr:row>
      <xdr:rowOff>114300</xdr:rowOff>
    </xdr:from>
    <xdr:to>
      <xdr:col>0</xdr:col>
      <xdr:colOff>571500</xdr:colOff>
      <xdr:row>4</xdr:row>
      <xdr:rowOff>215900</xdr:rowOff>
    </xdr:to>
    <xdr:pic>
      <xdr:nvPicPr>
        <xdr:cNvPr id="2049" name="Picture 5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914400"/>
          <a:ext cx="4699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127000</xdr:colOff>
      <xdr:row>5</xdr:row>
      <xdr:rowOff>50800</xdr:rowOff>
    </xdr:from>
    <xdr:to>
      <xdr:col>0</xdr:col>
      <xdr:colOff>495300</xdr:colOff>
      <xdr:row>7</xdr:row>
      <xdr:rowOff>0</xdr:rowOff>
    </xdr:to>
    <xdr:pic>
      <xdr:nvPicPr>
        <xdr:cNvPr id="2050" name="Picture 6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0" y="14351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203200</xdr:colOff>
      <xdr:row>7</xdr:row>
      <xdr:rowOff>63500</xdr:rowOff>
    </xdr:from>
    <xdr:to>
      <xdr:col>0</xdr:col>
      <xdr:colOff>495300</xdr:colOff>
      <xdr:row>8</xdr:row>
      <xdr:rowOff>165100</xdr:rowOff>
    </xdr:to>
    <xdr:pic>
      <xdr:nvPicPr>
        <xdr:cNvPr id="2051" name="Picture 7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" y="18288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76200</xdr:colOff>
      <xdr:row>0</xdr:row>
      <xdr:rowOff>406400</xdr:rowOff>
    </xdr:from>
    <xdr:to>
      <xdr:col>2</xdr:col>
      <xdr:colOff>76200</xdr:colOff>
      <xdr:row>3</xdr:row>
      <xdr:rowOff>0</xdr:rowOff>
    </xdr:to>
    <xdr:pic>
      <xdr:nvPicPr>
        <xdr:cNvPr id="2052" name="Picture 8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406400"/>
          <a:ext cx="457200" cy="393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139700</xdr:colOff>
      <xdr:row>1</xdr:row>
      <xdr:rowOff>25400</xdr:rowOff>
    </xdr:from>
    <xdr:to>
      <xdr:col>3</xdr:col>
      <xdr:colOff>50800</xdr:colOff>
      <xdr:row>2</xdr:row>
      <xdr:rowOff>165100</xdr:rowOff>
    </xdr:to>
    <xdr:pic>
      <xdr:nvPicPr>
        <xdr:cNvPr id="2053" name="Picture 9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4600" y="444500"/>
          <a:ext cx="368300" cy="330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114300</xdr:colOff>
      <xdr:row>1</xdr:row>
      <xdr:rowOff>63500</xdr:rowOff>
    </xdr:from>
    <xdr:to>
      <xdr:col>3</xdr:col>
      <xdr:colOff>406400</xdr:colOff>
      <xdr:row>2</xdr:row>
      <xdr:rowOff>165100</xdr:rowOff>
    </xdr:to>
    <xdr:pic>
      <xdr:nvPicPr>
        <xdr:cNvPr id="2054" name="Picture 10"/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6400" y="482600"/>
          <a:ext cx="2921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368300</xdr:colOff>
      <xdr:row>2</xdr:row>
      <xdr:rowOff>165100</xdr:rowOff>
    </xdr:from>
    <xdr:to>
      <xdr:col>1</xdr:col>
      <xdr:colOff>368300</xdr:colOff>
      <xdr:row>9</xdr:row>
      <xdr:rowOff>25400</xdr:rowOff>
    </xdr:to>
    <xdr:cxnSp macro="">
      <xdr:nvCxnSpPr>
        <xdr:cNvPr id="2055" name="Straight Arrow Connector 12"/>
        <xdr:cNvCxnSpPr>
          <a:cxnSpLocks noChangeShapeType="1"/>
        </xdr:cNvCxnSpPr>
      </xdr:nvCxnSpPr>
      <xdr:spPr bwMode="auto">
        <a:xfrm rot="5400000">
          <a:off x="317500" y="1473200"/>
          <a:ext cx="1397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0</xdr:colOff>
      <xdr:row>4</xdr:row>
      <xdr:rowOff>38100</xdr:rowOff>
    </xdr:from>
    <xdr:to>
      <xdr:col>8</xdr:col>
      <xdr:colOff>0</xdr:colOff>
      <xdr:row>4</xdr:row>
      <xdr:rowOff>38100</xdr:rowOff>
    </xdr:to>
    <xdr:cxnSp macro="">
      <xdr:nvCxnSpPr>
        <xdr:cNvPr id="2056" name="Straight Arrow Connector 13"/>
        <xdr:cNvCxnSpPr>
          <a:cxnSpLocks noChangeShapeType="1"/>
        </xdr:cNvCxnSpPr>
      </xdr:nvCxnSpPr>
      <xdr:spPr bwMode="auto">
        <a:xfrm>
          <a:off x="2413000" y="1130300"/>
          <a:ext cx="13716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2</xdr:col>
      <xdr:colOff>330200</xdr:colOff>
      <xdr:row>3</xdr:row>
      <xdr:rowOff>50800</xdr:rowOff>
    </xdr:from>
    <xdr:to>
      <xdr:col>2</xdr:col>
      <xdr:colOff>330200</xdr:colOff>
      <xdr:row>9</xdr:row>
      <xdr:rowOff>101600</xdr:rowOff>
    </xdr:to>
    <xdr:cxnSp macro="">
      <xdr:nvCxnSpPr>
        <xdr:cNvPr id="2057" name="Straight Arrow Connector 17"/>
        <xdr:cNvCxnSpPr>
          <a:cxnSpLocks noChangeShapeType="1"/>
        </xdr:cNvCxnSpPr>
      </xdr:nvCxnSpPr>
      <xdr:spPr bwMode="auto">
        <a:xfrm rot="5400000">
          <a:off x="736600" y="1549400"/>
          <a:ext cx="13970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5</xdr:row>
      <xdr:rowOff>228600</xdr:rowOff>
    </xdr:from>
    <xdr:to>
      <xdr:col>8</xdr:col>
      <xdr:colOff>12700</xdr:colOff>
      <xdr:row>5</xdr:row>
      <xdr:rowOff>241300</xdr:rowOff>
    </xdr:to>
    <xdr:cxnSp macro="">
      <xdr:nvCxnSpPr>
        <xdr:cNvPr id="2058" name="Straight Arrow Connector 18"/>
        <xdr:cNvCxnSpPr>
          <a:cxnSpLocks noChangeShapeType="1"/>
        </xdr:cNvCxnSpPr>
      </xdr:nvCxnSpPr>
      <xdr:spPr bwMode="auto">
        <a:xfrm>
          <a:off x="2413000" y="1574800"/>
          <a:ext cx="1384300" cy="0"/>
        </a:xfrm>
        <a:prstGeom prst="straightConnector1">
          <a:avLst/>
        </a:prstGeom>
        <a:noFill/>
        <a:ln w="25400">
          <a:solidFill>
            <a:srgbClr val="9BBB59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177800</xdr:colOff>
      <xdr:row>3</xdr:row>
      <xdr:rowOff>38100</xdr:rowOff>
    </xdr:from>
    <xdr:to>
      <xdr:col>3</xdr:col>
      <xdr:colOff>190500</xdr:colOff>
      <xdr:row>9</xdr:row>
      <xdr:rowOff>50800</xdr:rowOff>
    </xdr:to>
    <xdr:cxnSp macro="">
      <xdr:nvCxnSpPr>
        <xdr:cNvPr id="2059" name="Straight Arrow Connector 23"/>
        <xdr:cNvCxnSpPr>
          <a:cxnSpLocks noChangeShapeType="1"/>
        </xdr:cNvCxnSpPr>
      </xdr:nvCxnSpPr>
      <xdr:spPr bwMode="auto">
        <a:xfrm rot="5400000">
          <a:off x="1066800" y="1511300"/>
          <a:ext cx="13589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558800</xdr:colOff>
      <xdr:row>7</xdr:row>
      <xdr:rowOff>152400</xdr:rowOff>
    </xdr:from>
    <xdr:to>
      <xdr:col>8</xdr:col>
      <xdr:colOff>12700</xdr:colOff>
      <xdr:row>7</xdr:row>
      <xdr:rowOff>165100</xdr:rowOff>
    </xdr:to>
    <xdr:cxnSp macro="">
      <xdr:nvCxnSpPr>
        <xdr:cNvPr id="2060" name="Straight Arrow Connector 24"/>
        <xdr:cNvCxnSpPr>
          <a:cxnSpLocks noChangeShapeType="1"/>
        </xdr:cNvCxnSpPr>
      </xdr:nvCxnSpPr>
      <xdr:spPr bwMode="auto">
        <a:xfrm>
          <a:off x="2413000" y="1917700"/>
          <a:ext cx="1384300" cy="12700"/>
        </a:xfrm>
        <a:prstGeom prst="straightConnector1">
          <a:avLst/>
        </a:prstGeom>
        <a:noFill/>
        <a:ln w="25400">
          <a:solidFill>
            <a:srgbClr val="C0504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8</xdr:col>
      <xdr:colOff>114300</xdr:colOff>
      <xdr:row>5</xdr:row>
      <xdr:rowOff>152400</xdr:rowOff>
    </xdr:from>
    <xdr:to>
      <xdr:col>8</xdr:col>
      <xdr:colOff>965200</xdr:colOff>
      <xdr:row>5</xdr:row>
      <xdr:rowOff>152400</xdr:rowOff>
    </xdr:to>
    <xdr:cxnSp macro="">
      <xdr:nvCxnSpPr>
        <xdr:cNvPr id="2061" name="Straight Arrow Connector 28"/>
        <xdr:cNvCxnSpPr>
          <a:cxnSpLocks noChangeShapeType="1"/>
        </xdr:cNvCxnSpPr>
      </xdr:nvCxnSpPr>
      <xdr:spPr bwMode="auto">
        <a:xfrm>
          <a:off x="3898900" y="1536700"/>
          <a:ext cx="8509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12</xdr:col>
      <xdr:colOff>50800</xdr:colOff>
      <xdr:row>5</xdr:row>
      <xdr:rowOff>152400</xdr:rowOff>
    </xdr:from>
    <xdr:to>
      <xdr:col>13</xdr:col>
      <xdr:colOff>0</xdr:colOff>
      <xdr:row>5</xdr:row>
      <xdr:rowOff>152400</xdr:rowOff>
    </xdr:to>
    <xdr:cxnSp macro="">
      <xdr:nvCxnSpPr>
        <xdr:cNvPr id="2062" name="Straight Arrow Connector 38"/>
        <xdr:cNvCxnSpPr>
          <a:cxnSpLocks noChangeShapeType="1"/>
        </xdr:cNvCxnSpPr>
      </xdr:nvCxnSpPr>
      <xdr:spPr bwMode="auto">
        <a:xfrm flipV="1">
          <a:off x="5905500" y="1536700"/>
          <a:ext cx="622300" cy="0"/>
        </a:xfrm>
        <a:prstGeom prst="straightConnector1">
          <a:avLst/>
        </a:prstGeom>
        <a:noFill/>
        <a:ln w="38100">
          <a:solidFill>
            <a:srgbClr val="F79646"/>
          </a:solidFill>
          <a:round/>
          <a:headEnd/>
          <a:tailEnd type="arrow" w="med" len="med"/>
        </a:ln>
        <a:effectLst>
          <a:outerShdw blurRad="40000" dist="23000" dir="5400000" rotWithShape="0">
            <a:srgbClr val="000000">
              <a:alpha val="34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</xdr:col>
      <xdr:colOff>635000</xdr:colOff>
      <xdr:row>9</xdr:row>
      <xdr:rowOff>0</xdr:rowOff>
    </xdr:to>
    <xdr:cxnSp macro="">
      <xdr:nvCxnSpPr>
        <xdr:cNvPr id="4097" name="Straight Arrow Connector 1"/>
        <xdr:cNvCxnSpPr>
          <a:cxnSpLocks noChangeShapeType="1"/>
        </xdr:cNvCxnSpPr>
      </xdr:nvCxnSpPr>
      <xdr:spPr bwMode="auto">
        <a:xfrm rot="10800000">
          <a:off x="838200" y="1485900"/>
          <a:ext cx="6350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</xdr:col>
      <xdr:colOff>0</xdr:colOff>
      <xdr:row>20</xdr:row>
      <xdr:rowOff>0</xdr:rowOff>
    </xdr:from>
    <xdr:to>
      <xdr:col>4</xdr:col>
      <xdr:colOff>558800</xdr:colOff>
      <xdr:row>20</xdr:row>
      <xdr:rowOff>0</xdr:rowOff>
    </xdr:to>
    <xdr:cxnSp macro="">
      <xdr:nvCxnSpPr>
        <xdr:cNvPr id="4098" name="Straight Arrow Connector 2"/>
        <xdr:cNvCxnSpPr>
          <a:cxnSpLocks noChangeShapeType="1"/>
        </xdr:cNvCxnSpPr>
      </xdr:nvCxnSpPr>
      <xdr:spPr bwMode="auto">
        <a:xfrm rot="10800000">
          <a:off x="2857500" y="3302000"/>
          <a:ext cx="558800" cy="0"/>
        </a:xfrm>
        <a:prstGeom prst="straightConnector1">
          <a:avLst/>
        </a:prstGeom>
        <a:noFill/>
        <a:ln w="25400">
          <a:solidFill>
            <a:srgbClr val="4F81BD"/>
          </a:solidFill>
          <a:round/>
          <a:headEnd/>
          <a:tailEnd type="arrow" w="med" len="med"/>
        </a:ln>
        <a:effectLst>
          <a:outerShdw blurRad="40000" dist="20000" dir="5400000" rotWithShape="0">
            <a:srgbClr val="000000">
              <a:alpha val="37999"/>
            </a:srgbClr>
          </a:outerShdw>
        </a:effectLst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3"/>
  <sheetViews>
    <sheetView workbookViewId="0">
      <selection activeCell="J4" sqref="J4"/>
    </sheetView>
  </sheetViews>
  <sheetFormatPr defaultColWidth="9" defaultRowHeight="15"/>
  <cols>
    <col min="3" max="3" width="12.140625" bestFit="1" customWidth="1"/>
    <col min="10" max="10" width="15.85546875" customWidth="1"/>
  </cols>
  <sheetData>
    <row r="1" spans="1:12">
      <c r="B1" s="58" t="s">
        <v>39</v>
      </c>
      <c r="C1" s="58"/>
      <c r="D1" s="58"/>
      <c r="E1" s="58"/>
      <c r="F1" s="58"/>
      <c r="G1" s="58"/>
      <c r="H1" s="58"/>
      <c r="I1" s="58"/>
    </row>
    <row r="2" spans="1:12">
      <c r="B2" s="26"/>
      <c r="C2" s="26" t="s">
        <v>25</v>
      </c>
      <c r="D2" s="26" t="s">
        <v>26</v>
      </c>
      <c r="E2" s="26" t="s">
        <v>27</v>
      </c>
      <c r="F2" s="26"/>
      <c r="G2" s="26"/>
      <c r="H2" s="26"/>
      <c r="I2" s="26"/>
    </row>
    <row r="3" spans="1:12" ht="30">
      <c r="B3" s="16"/>
      <c r="C3" s="16"/>
      <c r="D3" s="16"/>
      <c r="E3" s="16"/>
      <c r="F3" s="34" t="s">
        <v>40</v>
      </c>
      <c r="G3" s="26"/>
      <c r="H3" s="26"/>
      <c r="I3" s="26"/>
    </row>
    <row r="4" spans="1:12">
      <c r="A4" s="57" t="s">
        <v>25</v>
      </c>
      <c r="B4" s="16"/>
      <c r="C4" s="62">
        <v>1</v>
      </c>
      <c r="D4" s="62">
        <v>2</v>
      </c>
      <c r="E4" s="62">
        <v>6</v>
      </c>
      <c r="F4" s="59">
        <v>0.6</v>
      </c>
      <c r="G4" s="26"/>
      <c r="H4" s="26"/>
      <c r="I4" s="26"/>
    </row>
    <row r="5" spans="1:12" s="6" customFormat="1">
      <c r="A5" s="57"/>
      <c r="B5" s="16"/>
      <c r="C5" s="62"/>
      <c r="D5" s="62"/>
      <c r="E5" s="62"/>
      <c r="F5" s="59"/>
    </row>
    <row r="6" spans="1:12" s="8" customFormat="1">
      <c r="A6" s="57" t="s">
        <v>26</v>
      </c>
      <c r="B6" s="16"/>
      <c r="C6" s="63">
        <f>1/D4</f>
        <v>0.5</v>
      </c>
      <c r="D6" s="62">
        <v>1</v>
      </c>
      <c r="E6" s="62">
        <v>3</v>
      </c>
      <c r="F6" s="59">
        <v>0.3</v>
      </c>
    </row>
    <row r="7" spans="1:12">
      <c r="A7" s="57"/>
      <c r="B7" s="16"/>
      <c r="C7" s="63"/>
      <c r="D7" s="62"/>
      <c r="E7" s="62"/>
      <c r="F7" s="59"/>
    </row>
    <row r="8" spans="1:12">
      <c r="A8" s="57" t="s">
        <v>27</v>
      </c>
      <c r="B8" s="16"/>
      <c r="C8" s="63">
        <f>1/E4</f>
        <v>0.16666666666666666</v>
      </c>
      <c r="D8" s="63">
        <f>1/E6</f>
        <v>0.33333333333333331</v>
      </c>
      <c r="E8" s="62">
        <v>1</v>
      </c>
      <c r="F8" s="59">
        <v>0.1</v>
      </c>
    </row>
    <row r="9" spans="1:12">
      <c r="A9" s="57"/>
      <c r="B9" s="16"/>
      <c r="C9" s="63"/>
      <c r="D9" s="63"/>
      <c r="E9" s="62"/>
      <c r="F9" s="59"/>
    </row>
    <row r="10" spans="1:12" s="6" customFormat="1">
      <c r="C10" s="35"/>
      <c r="D10" s="35"/>
      <c r="E10" s="36"/>
      <c r="F10" s="32"/>
    </row>
    <row r="11" spans="1:12">
      <c r="A11" s="13"/>
      <c r="B11" s="28" t="s">
        <v>43</v>
      </c>
      <c r="C11" s="28"/>
      <c r="D11" s="28"/>
      <c r="E11" s="28"/>
      <c r="F11" s="28"/>
      <c r="G11" s="28"/>
      <c r="H11" s="28"/>
      <c r="I11" s="28"/>
      <c r="J11" s="13"/>
      <c r="K11" s="13"/>
      <c r="L11" s="13"/>
    </row>
    <row r="12" spans="1:12" s="7" customFormat="1" ht="30">
      <c r="B12" s="30" t="s">
        <v>41</v>
      </c>
      <c r="C12" s="8"/>
      <c r="D12" s="31"/>
      <c r="E12" s="32"/>
      <c r="F12" s="29" t="s">
        <v>40</v>
      </c>
      <c r="G12" s="32"/>
      <c r="H12"/>
      <c r="I12" s="32"/>
      <c r="J12" s="8"/>
      <c r="K12" s="8"/>
      <c r="L12" s="8"/>
    </row>
    <row r="13" spans="1:12">
      <c r="B13" s="1" t="s">
        <v>25</v>
      </c>
      <c r="F13" s="23">
        <v>0.6</v>
      </c>
      <c r="K13" s="14"/>
      <c r="L13" s="5"/>
    </row>
    <row r="14" spans="1:12">
      <c r="B14" s="1" t="s">
        <v>26</v>
      </c>
      <c r="F14" s="24">
        <v>0.3</v>
      </c>
    </row>
    <row r="15" spans="1:12">
      <c r="B15" s="1" t="s">
        <v>27</v>
      </c>
      <c r="F15" s="25">
        <v>0.1</v>
      </c>
    </row>
    <row r="16" spans="1:12">
      <c r="A16" s="13"/>
      <c r="B16" s="27" t="s">
        <v>42</v>
      </c>
      <c r="C16" s="27"/>
      <c r="D16" s="27"/>
      <c r="E16" s="12"/>
      <c r="F16" s="12"/>
      <c r="G16" s="12"/>
      <c r="H16" s="12"/>
      <c r="I16" s="12"/>
      <c r="J16" s="12"/>
      <c r="K16" s="12"/>
      <c r="L16" s="12"/>
    </row>
    <row r="17" spans="1:12">
      <c r="B17" t="s">
        <v>16</v>
      </c>
      <c r="C17" t="s">
        <v>17</v>
      </c>
      <c r="D17" t="s">
        <v>18</v>
      </c>
      <c r="F17" s="17" t="s">
        <v>30</v>
      </c>
      <c r="G17" s="18" t="s">
        <v>33</v>
      </c>
      <c r="H17" s="19" t="s">
        <v>36</v>
      </c>
      <c r="I17" s="60" t="s">
        <v>28</v>
      </c>
      <c r="J17" s="60"/>
      <c r="K17" s="14"/>
    </row>
    <row r="18" spans="1:12">
      <c r="B18" t="s">
        <v>19</v>
      </c>
      <c r="C18" t="s">
        <v>20</v>
      </c>
      <c r="D18" t="s">
        <v>21</v>
      </c>
      <c r="F18" s="17" t="s">
        <v>31</v>
      </c>
      <c r="G18" s="18" t="s">
        <v>34</v>
      </c>
      <c r="H18" s="19" t="s">
        <v>37</v>
      </c>
      <c r="I18" s="60"/>
      <c r="J18" s="60"/>
    </row>
    <row r="19" spans="1:12">
      <c r="B19" t="s">
        <v>22</v>
      </c>
      <c r="C19" t="s">
        <v>23</v>
      </c>
      <c r="D19" t="s">
        <v>24</v>
      </c>
      <c r="F19" s="17" t="s">
        <v>32</v>
      </c>
      <c r="G19" s="18" t="s">
        <v>35</v>
      </c>
      <c r="H19" s="19" t="s">
        <v>38</v>
      </c>
    </row>
    <row r="20" spans="1:12">
      <c r="A20" s="13"/>
      <c r="B20" s="27" t="s">
        <v>44</v>
      </c>
      <c r="C20" s="27"/>
      <c r="D20" s="27"/>
      <c r="E20" s="12"/>
      <c r="F20" s="12"/>
      <c r="G20" s="12"/>
      <c r="H20" s="12"/>
      <c r="I20" s="12"/>
      <c r="J20" s="12"/>
      <c r="K20" s="12"/>
      <c r="L20" s="12"/>
    </row>
    <row r="21" spans="1:12">
      <c r="B21" s="61" t="s">
        <v>65</v>
      </c>
      <c r="C21" s="61"/>
      <c r="D21" s="61"/>
      <c r="F21" s="17">
        <v>1</v>
      </c>
      <c r="G21" s="18">
        <v>2</v>
      </c>
      <c r="H21" s="19">
        <v>6</v>
      </c>
      <c r="I21" s="15" t="s">
        <v>29</v>
      </c>
      <c r="J21" s="15"/>
      <c r="K21" s="33"/>
    </row>
    <row r="22" spans="1:12">
      <c r="B22" s="61"/>
      <c r="C22" s="61"/>
      <c r="D22" s="61"/>
      <c r="F22" s="20">
        <v>0.5</v>
      </c>
      <c r="G22" s="18">
        <v>1</v>
      </c>
      <c r="H22" s="19">
        <v>3</v>
      </c>
    </row>
    <row r="23" spans="1:12">
      <c r="B23" s="61"/>
      <c r="C23" s="61"/>
      <c r="D23" s="61"/>
      <c r="F23" s="20">
        <v>0.16666666666666666</v>
      </c>
      <c r="G23" s="21">
        <f>1/3</f>
        <v>0.33333333333333331</v>
      </c>
      <c r="H23" s="19">
        <v>1</v>
      </c>
    </row>
  </sheetData>
  <mergeCells count="18">
    <mergeCell ref="B21:D23"/>
    <mergeCell ref="C4:C5"/>
    <mergeCell ref="D4:D5"/>
    <mergeCell ref="E4:E5"/>
    <mergeCell ref="C6:C7"/>
    <mergeCell ref="D6:D7"/>
    <mergeCell ref="E6:E7"/>
    <mergeCell ref="C8:C9"/>
    <mergeCell ref="D8:D9"/>
    <mergeCell ref="E8:E9"/>
    <mergeCell ref="A4:A5"/>
    <mergeCell ref="B1:I1"/>
    <mergeCell ref="F4:F5"/>
    <mergeCell ref="I17:J18"/>
    <mergeCell ref="F6:F7"/>
    <mergeCell ref="F8:F9"/>
    <mergeCell ref="A8:A9"/>
    <mergeCell ref="A6:A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36"/>
  <sheetViews>
    <sheetView workbookViewId="0">
      <selection activeCell="N14" sqref="N14"/>
    </sheetView>
  </sheetViews>
  <sheetFormatPr defaultColWidth="9" defaultRowHeight="15"/>
  <cols>
    <col min="1" max="1" width="10.140625" customWidth="1"/>
    <col min="2" max="4" width="7.140625" bestFit="1" customWidth="1"/>
    <col min="5" max="5" width="6.140625" customWidth="1"/>
    <col min="6" max="8" width="7.140625" bestFit="1" customWidth="1"/>
    <col min="9" max="9" width="15.140625" customWidth="1"/>
    <col min="10" max="12" width="5.85546875" bestFit="1" customWidth="1"/>
    <col min="13" max="13" width="10.5703125" customWidth="1"/>
    <col min="14" max="14" width="7.5703125" customWidth="1"/>
    <col min="15" max="15" width="11.85546875" customWidth="1"/>
    <col min="16" max="16" width="7" customWidth="1"/>
    <col min="17" max="17" width="20.5703125" bestFit="1" customWidth="1"/>
  </cols>
  <sheetData>
    <row r="1" spans="1:18" ht="33.75" customHeight="1">
      <c r="A1" s="70" t="s">
        <v>0</v>
      </c>
      <c r="B1" s="70"/>
      <c r="C1" s="70"/>
      <c r="D1" s="70"/>
      <c r="F1" s="71" t="s">
        <v>15</v>
      </c>
      <c r="G1" s="71"/>
      <c r="H1" s="71"/>
      <c r="I1" s="71"/>
      <c r="J1" s="71" t="s">
        <v>14</v>
      </c>
      <c r="K1" s="71"/>
      <c r="L1" s="71"/>
      <c r="M1" s="1"/>
      <c r="N1" s="71" t="s">
        <v>14</v>
      </c>
      <c r="O1" s="71"/>
      <c r="P1" s="71"/>
    </row>
    <row r="4" spans="1:18" ht="23.25">
      <c r="B4" s="73">
        <v>1</v>
      </c>
      <c r="C4" s="74">
        <v>2</v>
      </c>
      <c r="D4" s="67">
        <v>6</v>
      </c>
      <c r="E4" s="4"/>
      <c r="F4" s="72">
        <v>1</v>
      </c>
      <c r="G4" s="73">
        <v>0.5</v>
      </c>
      <c r="H4" s="73">
        <v>0.16666666666666666</v>
      </c>
      <c r="I4" s="2"/>
      <c r="J4" s="77" t="s">
        <v>2</v>
      </c>
      <c r="K4" s="77" t="s">
        <v>3</v>
      </c>
      <c r="L4" s="77" t="s">
        <v>4</v>
      </c>
      <c r="M4" s="9"/>
      <c r="N4" s="75">
        <f>B4*F4</f>
        <v>1</v>
      </c>
      <c r="O4" s="75">
        <f>C4*G4</f>
        <v>1</v>
      </c>
      <c r="P4" s="75">
        <f>D4*H4</f>
        <v>1</v>
      </c>
      <c r="Q4" s="2"/>
      <c r="R4" s="2"/>
    </row>
    <row r="5" spans="1:18" ht="23.25">
      <c r="B5" s="73"/>
      <c r="C5" s="74"/>
      <c r="D5" s="67"/>
      <c r="E5" s="4"/>
      <c r="F5" s="72"/>
      <c r="G5" s="73"/>
      <c r="H5" s="73"/>
      <c r="I5" t="s">
        <v>11</v>
      </c>
      <c r="J5" s="77"/>
      <c r="K5" s="77"/>
      <c r="L5" s="77"/>
      <c r="M5" s="9"/>
      <c r="N5" s="75"/>
      <c r="O5" s="75"/>
      <c r="P5" s="75"/>
      <c r="Q5" s="2"/>
      <c r="R5" s="3"/>
    </row>
    <row r="6" spans="1:18">
      <c r="B6" s="65">
        <f>1/C4</f>
        <v>0.5</v>
      </c>
      <c r="C6" s="74">
        <v>1</v>
      </c>
      <c r="D6" s="67">
        <v>3</v>
      </c>
      <c r="E6" s="4"/>
      <c r="F6" s="76">
        <v>2</v>
      </c>
      <c r="G6" s="76">
        <v>1</v>
      </c>
      <c r="H6" s="74">
        <v>0.33333333333333331</v>
      </c>
      <c r="J6" s="69" t="s">
        <v>5</v>
      </c>
      <c r="K6" s="69" t="s">
        <v>2</v>
      </c>
      <c r="L6" s="69" t="s">
        <v>8</v>
      </c>
      <c r="M6" s="69" t="s">
        <v>9</v>
      </c>
      <c r="N6" s="75">
        <f>B6*F6</f>
        <v>1</v>
      </c>
      <c r="O6" s="75">
        <f>C6*G6</f>
        <v>1</v>
      </c>
      <c r="P6" s="75">
        <f>D6*H6</f>
        <v>1</v>
      </c>
      <c r="Q6" s="3"/>
      <c r="R6" s="3"/>
    </row>
    <row r="7" spans="1:18" ht="15" customHeight="1">
      <c r="B7" s="65"/>
      <c r="C7" s="74"/>
      <c r="D7" s="67"/>
      <c r="E7" s="4"/>
      <c r="F7" s="76"/>
      <c r="G7" s="76"/>
      <c r="H7" s="74"/>
      <c r="I7" t="s">
        <v>13</v>
      </c>
      <c r="J7" s="69"/>
      <c r="K7" s="69"/>
      <c r="L7" s="69"/>
      <c r="M7" s="69"/>
      <c r="N7" s="75"/>
      <c r="O7" s="75"/>
      <c r="P7" s="75"/>
    </row>
    <row r="8" spans="1:18" ht="15" customHeight="1">
      <c r="B8" s="65">
        <f>1/D4</f>
        <v>0.16666666666666666</v>
      </c>
      <c r="C8" s="66">
        <f>1/D6</f>
        <v>0.33333333333333331</v>
      </c>
      <c r="D8" s="67">
        <v>1</v>
      </c>
      <c r="E8" s="4"/>
      <c r="F8" s="68">
        <v>6</v>
      </c>
      <c r="G8" s="68">
        <v>3</v>
      </c>
      <c r="H8" s="67">
        <v>1</v>
      </c>
      <c r="I8" s="69" t="s">
        <v>12</v>
      </c>
      <c r="J8" s="57" t="s">
        <v>6</v>
      </c>
      <c r="K8" s="57" t="s">
        <v>7</v>
      </c>
      <c r="L8" s="57" t="s">
        <v>2</v>
      </c>
      <c r="M8" s="1"/>
      <c r="N8" s="75">
        <f>B8*F8</f>
        <v>1</v>
      </c>
      <c r="O8" s="75">
        <f>C8*G8</f>
        <v>1</v>
      </c>
      <c r="P8" s="75">
        <f>D8*H8</f>
        <v>1</v>
      </c>
    </row>
    <row r="9" spans="1:18" ht="15" customHeight="1">
      <c r="B9" s="65"/>
      <c r="C9" s="66"/>
      <c r="D9" s="67"/>
      <c r="E9" s="4"/>
      <c r="F9" s="68"/>
      <c r="G9" s="68"/>
      <c r="H9" s="67"/>
      <c r="I9" s="69"/>
      <c r="J9" s="57"/>
      <c r="K9" s="57"/>
      <c r="L9" s="57"/>
      <c r="M9" s="1"/>
      <c r="N9" s="75"/>
      <c r="O9" s="75"/>
      <c r="P9" s="75"/>
    </row>
    <row r="10" spans="1:18">
      <c r="M10" s="64" t="s">
        <v>10</v>
      </c>
      <c r="N10" s="64"/>
      <c r="O10" s="64"/>
      <c r="P10" s="10">
        <f>SUM(N4:P9)</f>
        <v>9</v>
      </c>
    </row>
    <row r="1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4" t="s">
        <v>1</v>
      </c>
      <c r="N11" s="64"/>
      <c r="O11" s="64"/>
      <c r="P11" s="10">
        <v>3</v>
      </c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22"/>
      <c r="M12" s="56" t="s">
        <v>66</v>
      </c>
      <c r="N12" s="56"/>
      <c r="O12" s="55"/>
      <c r="P12" s="11">
        <f>P10/(P11*P11)</f>
        <v>1</v>
      </c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</row>
    <row r="14" spans="1:18" s="6" customFormat="1"/>
    <row r="15" spans="1:18" s="6" customFormat="1"/>
    <row r="16" spans="1:18" s="6" customFormat="1"/>
    <row r="17" s="6" customFormat="1"/>
    <row r="18" s="6" customFormat="1"/>
    <row r="19" s="6" customFormat="1"/>
    <row r="20" s="6" customFormat="1"/>
    <row r="21" s="6" customFormat="1"/>
    <row r="22" s="6" customFormat="1"/>
    <row r="23" s="6" customFormat="1"/>
    <row r="24" s="6" customFormat="1"/>
    <row r="25" s="6" customFormat="1"/>
    <row r="26" s="6" customFormat="1"/>
    <row r="27" s="6" customFormat="1"/>
    <row r="28" s="6" customFormat="1"/>
    <row r="29" s="6" customFormat="1"/>
    <row r="30" s="6" customFormat="1"/>
    <row r="31" s="6" customFormat="1"/>
    <row r="32" s="6" customFormat="1"/>
    <row r="33" s="6" customFormat="1"/>
    <row r="34" s="6" customFormat="1"/>
    <row r="35" s="6" customFormat="1"/>
    <row r="36" s="6" customFormat="1"/>
  </sheetData>
  <mergeCells count="44">
    <mergeCell ref="P8:P9"/>
    <mergeCell ref="M6:M7"/>
    <mergeCell ref="K6:K7"/>
    <mergeCell ref="L6:L7"/>
    <mergeCell ref="K8:K9"/>
    <mergeCell ref="L8:L9"/>
    <mergeCell ref="O6:O7"/>
    <mergeCell ref="P6:P7"/>
    <mergeCell ref="N8:N9"/>
    <mergeCell ref="O8:O9"/>
    <mergeCell ref="H6:H7"/>
    <mergeCell ref="J1:L1"/>
    <mergeCell ref="J4:J5"/>
    <mergeCell ref="K4:K5"/>
    <mergeCell ref="L4:L5"/>
    <mergeCell ref="J6:J7"/>
    <mergeCell ref="B6:B7"/>
    <mergeCell ref="C6:C7"/>
    <mergeCell ref="D6:D7"/>
    <mergeCell ref="G6:G7"/>
    <mergeCell ref="F6:F7"/>
    <mergeCell ref="N1:P1"/>
    <mergeCell ref="N4:N5"/>
    <mergeCell ref="O4:O5"/>
    <mergeCell ref="P4:P5"/>
    <mergeCell ref="N6:N7"/>
    <mergeCell ref="A1:D1"/>
    <mergeCell ref="F1:I1"/>
    <mergeCell ref="F4:F5"/>
    <mergeCell ref="G4:G5"/>
    <mergeCell ref="H4:H5"/>
    <mergeCell ref="B4:B5"/>
    <mergeCell ref="C4:C5"/>
    <mergeCell ref="D4:D5"/>
    <mergeCell ref="M10:O10"/>
    <mergeCell ref="M11:O11"/>
    <mergeCell ref="B8:B9"/>
    <mergeCell ref="C8:C9"/>
    <mergeCell ref="D8:D9"/>
    <mergeCell ref="F8:F9"/>
    <mergeCell ref="G8:G9"/>
    <mergeCell ref="H8:H9"/>
    <mergeCell ref="I8:I9"/>
    <mergeCell ref="J8:J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8"/>
  <sheetViews>
    <sheetView tabSelected="1" workbookViewId="0">
      <selection activeCell="E18" sqref="E18"/>
    </sheetView>
  </sheetViews>
  <sheetFormatPr defaultColWidth="8.85546875" defaultRowHeight="12.75"/>
  <cols>
    <col min="1" max="1" width="13.140625" style="38" customWidth="1"/>
    <col min="2" max="3" width="10" style="38" customWidth="1"/>
    <col min="4" max="4" width="11.85546875" style="38" customWidth="1"/>
    <col min="5" max="5" width="8.85546875" style="38"/>
    <col min="6" max="6" width="11.85546875" style="38" customWidth="1"/>
    <col min="7" max="16384" width="8.85546875" style="38"/>
  </cols>
  <sheetData>
    <row r="1" spans="1:10" s="37" customFormat="1">
      <c r="A1" s="80" t="s">
        <v>64</v>
      </c>
      <c r="B1" s="80"/>
      <c r="C1" s="80"/>
      <c r="D1" s="80"/>
      <c r="E1" s="80"/>
      <c r="F1" s="80"/>
      <c r="G1" s="80"/>
      <c r="H1" s="80"/>
      <c r="I1" s="80"/>
      <c r="J1" s="80"/>
    </row>
    <row r="2" spans="1:10">
      <c r="E2" s="39" t="s">
        <v>12</v>
      </c>
    </row>
    <row r="3" spans="1:10">
      <c r="D3" s="81" t="s">
        <v>45</v>
      </c>
      <c r="E3" s="82"/>
      <c r="F3" s="83"/>
    </row>
    <row r="4" spans="1:10">
      <c r="D4" s="81" t="s">
        <v>46</v>
      </c>
      <c r="E4" s="82"/>
      <c r="F4" s="40">
        <f>D47</f>
        <v>3</v>
      </c>
    </row>
    <row r="5" spans="1:10">
      <c r="D5" s="81" t="s">
        <v>47</v>
      </c>
      <c r="E5" s="82"/>
      <c r="F5" s="40">
        <f>D46</f>
        <v>9.8195575292523092</v>
      </c>
    </row>
    <row r="6" spans="1:10">
      <c r="D6" s="81" t="s">
        <v>48</v>
      </c>
      <c r="E6" s="82"/>
      <c r="F6" s="41">
        <f>D48</f>
        <v>1.091061947694701</v>
      </c>
    </row>
    <row r="8" spans="1:10">
      <c r="A8" s="42" t="s">
        <v>49</v>
      </c>
      <c r="B8" s="42"/>
      <c r="C8" s="42"/>
    </row>
    <row r="9" spans="1:10">
      <c r="A9" s="38">
        <v>0.34699999999999998</v>
      </c>
      <c r="C9" s="79" t="s">
        <v>50</v>
      </c>
      <c r="D9" s="79"/>
      <c r="E9" s="79"/>
      <c r="F9" s="79"/>
    </row>
    <row r="10" spans="1:10">
      <c r="A10" s="38">
        <v>0.29399999999999998</v>
      </c>
      <c r="C10" s="79"/>
      <c r="D10" s="79"/>
      <c r="E10" s="79"/>
      <c r="F10" s="79"/>
    </row>
    <row r="11" spans="1:10">
      <c r="A11" s="38">
        <v>5.2999999999999999E-2</v>
      </c>
      <c r="C11" s="54"/>
      <c r="D11" s="54"/>
      <c r="E11" s="54"/>
      <c r="F11" s="54"/>
    </row>
    <row r="13" spans="1:10">
      <c r="A13" s="42" t="s">
        <v>51</v>
      </c>
    </row>
    <row r="14" spans="1:10" ht="12.95" customHeight="1">
      <c r="A14" s="43">
        <f>A9/SUM(A9:A11)</f>
        <v>0.49999999999999994</v>
      </c>
      <c r="C14" s="78" t="s">
        <v>52</v>
      </c>
      <c r="D14" s="78"/>
      <c r="E14" s="78"/>
      <c r="F14" s="78"/>
    </row>
    <row r="15" spans="1:10">
      <c r="A15" s="43">
        <f>A10/SUM(A9:A11)</f>
        <v>0.42363112391930829</v>
      </c>
      <c r="C15" s="78"/>
      <c r="D15" s="78"/>
      <c r="E15" s="78"/>
      <c r="F15" s="78"/>
    </row>
    <row r="16" spans="1:10">
      <c r="A16" s="43">
        <f>A11/SUM(A9:A11)</f>
        <v>7.6368876080691636E-2</v>
      </c>
      <c r="C16" s="53"/>
      <c r="D16" s="53"/>
      <c r="E16" s="53"/>
      <c r="F16" s="53"/>
    </row>
    <row r="17" spans="1:9">
      <c r="A17" s="43"/>
      <c r="C17" s="53"/>
      <c r="D17" s="53"/>
      <c r="E17" s="53"/>
      <c r="F17" s="53"/>
    </row>
    <row r="18" spans="1:9">
      <c r="A18" s="42" t="s">
        <v>53</v>
      </c>
    </row>
    <row r="20" spans="1:9">
      <c r="A20" s="42" t="s">
        <v>54</v>
      </c>
      <c r="B20" s="44" t="s">
        <v>55</v>
      </c>
      <c r="C20" s="42" t="s">
        <v>56</v>
      </c>
      <c r="D20" s="44" t="s">
        <v>57</v>
      </c>
      <c r="F20" s="79" t="s">
        <v>58</v>
      </c>
      <c r="G20" s="79"/>
      <c r="H20" s="79"/>
      <c r="I20" s="79"/>
    </row>
    <row r="21" spans="1:9">
      <c r="A21" s="39" t="s">
        <v>67</v>
      </c>
      <c r="B21" s="45">
        <v>1</v>
      </c>
      <c r="C21" s="38">
        <v>0.47546500000000003</v>
      </c>
      <c r="D21" s="45">
        <v>0.18711</v>
      </c>
      <c r="F21" s="79"/>
      <c r="G21" s="79"/>
      <c r="H21" s="79"/>
      <c r="I21" s="79"/>
    </row>
    <row r="22" spans="1:9">
      <c r="A22" s="39" t="s">
        <v>68</v>
      </c>
      <c r="B22" s="45">
        <v>0.821133</v>
      </c>
      <c r="C22" s="38">
        <v>0.39041999999999999</v>
      </c>
      <c r="D22" s="45">
        <v>0.153642</v>
      </c>
    </row>
    <row r="23" spans="1:9">
      <c r="A23" s="39" t="s">
        <v>69</v>
      </c>
      <c r="B23" s="45">
        <v>0.28207100000000002</v>
      </c>
      <c r="C23" s="38">
        <v>0.13411500000000001</v>
      </c>
      <c r="D23" s="45">
        <v>5.2777999999999999E-2</v>
      </c>
    </row>
    <row r="25" spans="1:9">
      <c r="A25" s="42" t="s">
        <v>59</v>
      </c>
      <c r="B25" s="42"/>
      <c r="C25" s="42"/>
      <c r="D25" s="42"/>
      <c r="E25" s="42"/>
      <c r="F25" s="42"/>
    </row>
    <row r="27" spans="1:9">
      <c r="A27" s="42"/>
      <c r="B27" s="46" t="str">
        <f>$A$21</f>
        <v>Walgreens</v>
      </c>
      <c r="C27" s="46" t="str">
        <f>$A$22</f>
        <v>CVS</v>
      </c>
      <c r="D27" s="46" t="str">
        <f>$A$23</f>
        <v>Rite Aid</v>
      </c>
    </row>
    <row r="28" spans="1:9">
      <c r="A28" s="47" t="str">
        <f>$A$21</f>
        <v>Walgreens</v>
      </c>
      <c r="B28" s="38">
        <f>A14/A14</f>
        <v>1</v>
      </c>
      <c r="C28" s="43">
        <f>A14/A15</f>
        <v>1.1802721088435375</v>
      </c>
      <c r="D28" s="43">
        <f>A14/A16</f>
        <v>6.5471698113207548</v>
      </c>
      <c r="F28" s="48"/>
      <c r="G28" s="48" t="s">
        <v>16</v>
      </c>
      <c r="H28" s="48" t="s">
        <v>17</v>
      </c>
      <c r="I28" s="48" t="s">
        <v>18</v>
      </c>
    </row>
    <row r="29" spans="1:9">
      <c r="A29" s="47" t="str">
        <f>$A$22</f>
        <v>CVS</v>
      </c>
      <c r="B29" s="43">
        <f>A15/A14</f>
        <v>0.8472622478386167</v>
      </c>
      <c r="C29" s="38">
        <f>A15/A15</f>
        <v>1</v>
      </c>
      <c r="D29" s="43">
        <f>A15/A16</f>
        <v>5.5471698113207539</v>
      </c>
      <c r="F29" s="48"/>
      <c r="G29" s="48" t="s">
        <v>19</v>
      </c>
      <c r="H29" s="48" t="s">
        <v>20</v>
      </c>
      <c r="I29" s="48" t="s">
        <v>21</v>
      </c>
    </row>
    <row r="30" spans="1:9">
      <c r="A30" s="47" t="str">
        <f>$A$23</f>
        <v>Rite Aid</v>
      </c>
      <c r="B30" s="43">
        <f>A16/A14</f>
        <v>0.1527377521613833</v>
      </c>
      <c r="C30" s="43">
        <f>A16/A15</f>
        <v>0.18027210884353742</v>
      </c>
      <c r="D30" s="38">
        <f>A16/A16</f>
        <v>1</v>
      </c>
      <c r="F30" s="48"/>
      <c r="G30" s="48" t="s">
        <v>22</v>
      </c>
      <c r="H30" s="48" t="s">
        <v>23</v>
      </c>
      <c r="I30" s="48" t="s">
        <v>24</v>
      </c>
    </row>
    <row r="32" spans="1:9">
      <c r="A32" s="42" t="s">
        <v>60</v>
      </c>
      <c r="B32" s="42"/>
      <c r="C32" s="42"/>
      <c r="D32" s="42"/>
      <c r="E32" s="42"/>
      <c r="F32" s="42"/>
      <c r="G32" s="42"/>
    </row>
    <row r="34" spans="1:9">
      <c r="A34" s="42"/>
      <c r="B34" s="46" t="str">
        <f>$A$21</f>
        <v>Walgreens</v>
      </c>
      <c r="C34" s="46" t="str">
        <f>$A$22</f>
        <v>CVS</v>
      </c>
      <c r="D34" s="46" t="str">
        <f>$A$23</f>
        <v>Rite Aid</v>
      </c>
    </row>
    <row r="35" spans="1:9">
      <c r="A35" s="47" t="str">
        <f>$A$21</f>
        <v>Walgreens</v>
      </c>
      <c r="B35" s="38">
        <f>C21/C21</f>
        <v>1</v>
      </c>
      <c r="C35" s="43">
        <f>C22/C21</f>
        <v>0.82113299611958812</v>
      </c>
      <c r="D35" s="43">
        <f>C23/C21</f>
        <v>0.28207123552732588</v>
      </c>
      <c r="F35" s="48"/>
      <c r="G35" s="48" t="s">
        <v>16</v>
      </c>
      <c r="H35" s="48" t="s">
        <v>19</v>
      </c>
      <c r="I35" s="48" t="s">
        <v>22</v>
      </c>
    </row>
    <row r="36" spans="1:9">
      <c r="A36" s="47" t="str">
        <f>$A$22</f>
        <v>CVS</v>
      </c>
      <c r="B36" s="43">
        <f>C21/C22</f>
        <v>1.2178295169304851</v>
      </c>
      <c r="C36" s="38">
        <f>C22/C22</f>
        <v>1</v>
      </c>
      <c r="D36" s="43">
        <f>C23/C22</f>
        <v>0.34351467650222839</v>
      </c>
      <c r="F36" s="48"/>
      <c r="G36" s="48" t="s">
        <v>17</v>
      </c>
      <c r="H36" s="48" t="s">
        <v>20</v>
      </c>
      <c r="I36" s="48" t="s">
        <v>23</v>
      </c>
    </row>
    <row r="37" spans="1:9">
      <c r="A37" s="47" t="str">
        <f>$A$23</f>
        <v>Rite Aid</v>
      </c>
      <c r="B37" s="43">
        <f>C21/C23</f>
        <v>3.5452037430563323</v>
      </c>
      <c r="C37" s="43">
        <f>C22/C23</f>
        <v>2.9110837713902247</v>
      </c>
      <c r="D37" s="39">
        <f>C23/C23</f>
        <v>1</v>
      </c>
      <c r="F37" s="48"/>
      <c r="G37" s="48" t="s">
        <v>18</v>
      </c>
      <c r="H37" s="48" t="s">
        <v>21</v>
      </c>
      <c r="I37" s="48" t="s">
        <v>24</v>
      </c>
    </row>
    <row r="39" spans="1:9">
      <c r="A39" s="42" t="s">
        <v>61</v>
      </c>
      <c r="B39" s="42"/>
      <c r="C39" s="42"/>
      <c r="D39" s="42"/>
      <c r="E39" s="42"/>
      <c r="F39" s="42"/>
      <c r="G39" s="42"/>
    </row>
    <row r="41" spans="1:9">
      <c r="A41" s="42"/>
      <c r="B41" s="46" t="str">
        <f>$A$21</f>
        <v>Walgreens</v>
      </c>
      <c r="C41" s="46" t="str">
        <f>$A$22</f>
        <v>CVS</v>
      </c>
      <c r="D41" s="46" t="str">
        <f>$A$23</f>
        <v>Rite Aid</v>
      </c>
    </row>
    <row r="42" spans="1:9">
      <c r="A42" s="47" t="str">
        <f>$A$21</f>
        <v>Walgreens</v>
      </c>
      <c r="B42" s="38">
        <f t="shared" ref="B42:D44" si="0">B28*B35</f>
        <v>1</v>
      </c>
      <c r="C42" s="38">
        <f t="shared" si="0"/>
        <v>0.9691603729710786</v>
      </c>
      <c r="D42" s="43">
        <f t="shared" si="0"/>
        <v>1.8467682778864545</v>
      </c>
    </row>
    <row r="43" spans="1:9">
      <c r="A43" s="47" t="str">
        <f>$A$22</f>
        <v>CVS</v>
      </c>
      <c r="B43" s="43">
        <f t="shared" si="0"/>
        <v>1.0318209739987396</v>
      </c>
      <c r="C43" s="38">
        <f t="shared" si="0"/>
        <v>1</v>
      </c>
      <c r="D43" s="43">
        <f t="shared" si="0"/>
        <v>1.9055342432387761</v>
      </c>
    </row>
    <row r="44" spans="1:9">
      <c r="A44" s="47" t="str">
        <f>$A$23</f>
        <v>Rite Aid</v>
      </c>
      <c r="B44" s="43">
        <f t="shared" si="0"/>
        <v>0.5414864506685465</v>
      </c>
      <c r="C44" s="43">
        <f t="shared" si="0"/>
        <v>0.52478721048871402</v>
      </c>
      <c r="D44" s="38">
        <f t="shared" si="0"/>
        <v>1</v>
      </c>
    </row>
    <row r="46" spans="1:9" ht="13.7" customHeight="1">
      <c r="A46" s="49" t="s">
        <v>62</v>
      </c>
      <c r="B46" s="49"/>
      <c r="C46" s="49"/>
      <c r="D46" s="49">
        <f>SUM(B42:D44)</f>
        <v>9.8195575292523092</v>
      </c>
    </row>
    <row r="47" spans="1:9">
      <c r="A47" s="49" t="s">
        <v>46</v>
      </c>
      <c r="B47" s="50"/>
      <c r="C47" s="50"/>
      <c r="D47" s="49">
        <v>3</v>
      </c>
    </row>
    <row r="48" spans="1:9">
      <c r="A48" s="51" t="s">
        <v>63</v>
      </c>
      <c r="B48" s="51"/>
      <c r="C48" s="52"/>
      <c r="D48" s="49">
        <f>D46/(D47*D47)</f>
        <v>1.091061947694701</v>
      </c>
    </row>
  </sheetData>
  <mergeCells count="8">
    <mergeCell ref="C9:F10"/>
    <mergeCell ref="C14:F15"/>
    <mergeCell ref="F20:I21"/>
    <mergeCell ref="A1:J1"/>
    <mergeCell ref="D4:E4"/>
    <mergeCell ref="D5:E5"/>
    <mergeCell ref="D6:E6"/>
    <mergeCell ref="D3:F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Step 1</vt:lpstr>
      <vt:lpstr>Step 2</vt:lpstr>
      <vt:lpstr>n=3</vt:lpstr>
    </vt:vector>
  </TitlesOfParts>
  <Company>Katz Graduate School of Business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Saaty</dc:creator>
  <cp:lastModifiedBy>Sherri</cp:lastModifiedBy>
  <dcterms:created xsi:type="dcterms:W3CDTF">2010-03-21T23:24:20Z</dcterms:created>
  <dcterms:modified xsi:type="dcterms:W3CDTF">2021-09-26T16:23:38Z</dcterms:modified>
</cp:coreProperties>
</file>